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F8EA5DF-97ED-4FC5-88F3-22905DCF4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39" i="1"/>
  <c r="F35" i="1"/>
  <c r="F34" i="1"/>
  <c r="F19" i="1" l="1"/>
  <c r="F43" i="1"/>
  <c r="F24" i="1"/>
  <c r="F56" i="1"/>
  <c r="F51" i="1"/>
  <c r="F29" i="1"/>
  <c r="E60" i="1" l="1"/>
  <c r="C60" i="1" l="1"/>
  <c r="F30" i="1"/>
  <c r="F12" i="1"/>
  <c r="F57" i="1" l="1"/>
  <c r="F52" i="1"/>
  <c r="F54" i="1"/>
  <c r="F50" i="1"/>
  <c r="F25" i="1"/>
  <c r="F22" i="1" l="1"/>
  <c r="F55" i="1"/>
  <c r="F46" i="1" l="1"/>
  <c r="F49" i="1"/>
  <c r="F23" i="1"/>
  <c r="F14" i="1"/>
  <c r="F31" i="1"/>
  <c r="F42" i="1"/>
  <c r="F33" i="1" l="1"/>
  <c r="F36" i="1"/>
  <c r="J60" i="1"/>
  <c r="I60" i="1"/>
  <c r="G60" i="1"/>
  <c r="D60" i="1"/>
  <c r="B60" i="1"/>
  <c r="H60" i="1"/>
  <c r="F21" i="1"/>
  <c r="F15" i="1"/>
  <c r="F20" i="1" l="1"/>
  <c r="F28" i="1"/>
  <c r="F27" i="1"/>
  <c r="F26" i="1"/>
  <c r="F47" i="1"/>
  <c r="F45" i="1"/>
  <c r="F44" i="1"/>
  <c r="F13" i="1"/>
  <c r="F58" i="1" l="1"/>
  <c r="F53" i="1"/>
  <c r="F48" i="1"/>
  <c r="F41" i="1"/>
  <c r="F40" i="1"/>
  <c r="F38" i="1"/>
  <c r="F37" i="1"/>
  <c r="F32" i="1"/>
  <c r="F18" i="1"/>
  <c r="F11" i="1"/>
  <c r="F10" i="1"/>
  <c r="F9" i="1"/>
  <c r="F60" i="1" l="1"/>
  <c r="C61" i="1" s="1"/>
  <c r="G61" i="1"/>
  <c r="H61" i="1"/>
  <c r="I61" i="1"/>
  <c r="J61" i="1"/>
  <c r="D61" i="1" l="1"/>
  <c r="B61" i="1"/>
  <c r="E61" i="1"/>
  <c r="F61" i="1" l="1"/>
</calcChain>
</file>

<file path=xl/sharedStrings.xml><?xml version="1.0" encoding="utf-8"?>
<sst xmlns="http://schemas.openxmlformats.org/spreadsheetml/2006/main" count="77" uniqueCount="71">
  <si>
    <r>
      <t xml:space="preserve"> </t>
    </r>
    <r>
      <rPr>
        <b/>
        <sz val="12"/>
        <color indexed="8"/>
        <rFont val="Times New Roman"/>
        <family val="1"/>
        <charset val="186"/>
      </rPr>
      <t>ATSKIRŲ KOMUNALINIŲ ATLIEKŲ SRAUTŲ SURINKIMO PRIEMONĖS,</t>
    </r>
  </si>
  <si>
    <t>KIEKIAI IR FINANSAVIMO ŠALTINIAI RASEINIŲ RAJONO SAVIVALDYBĖJE</t>
  </si>
  <si>
    <t xml:space="preserve">Atliekų pavadinimas pagal atliekų sąrašą (Atliekų tvarkymo taisyklės, 1 priedas) </t>
  </si>
  <si>
    <t>Kiekis, surinktas konteine-riuose, t</t>
  </si>
  <si>
    <t>Kiekis, surinktas
didelių gabaritų atliekų
surinkimo aikštelėse, t</t>
  </si>
  <si>
    <t>Kiekis, surinktas
apvažiuojant atliekų turėtojus (maišai, betaris surinkimas), t</t>
  </si>
  <si>
    <t>Kiekis, surinktas
kitomis priemonėmis
(papildančios sistemos, kita), t</t>
  </si>
  <si>
    <t>Iš viso, t</t>
  </si>
  <si>
    <t>Finansavimo šaltinis</t>
  </si>
  <si>
    <t>Pastabos</t>
  </si>
  <si>
    <t>Savivaldybės biudžeto lėšos</t>
  </si>
  <si>
    <t>Gyventojų mokama įmoka (tarifas ar rinkliava)</t>
  </si>
  <si>
    <t>Gamintojų ir (ar) importuo-tojų lėšos</t>
  </si>
  <si>
    <t>Kitos lėšos (nurodyti)</t>
  </si>
  <si>
    <t>Žymėti: naudojamos lėšos – „1“; nenaudojamos lėšos – „0“</t>
  </si>
  <si>
    <t>IŠ VISO:</t>
  </si>
  <si>
    <t>Tonos/rodiklis</t>
  </si>
  <si>
    <t>%</t>
  </si>
  <si>
    <t xml:space="preserve">20 03 01 Mišrios komunalinės atliekos </t>
  </si>
  <si>
    <t xml:space="preserve">20 03 07 Didelių gabaritų atliekos </t>
  </si>
  <si>
    <t xml:space="preserve">03 03 01 Medžio žievės ir medienos atliekos </t>
  </si>
  <si>
    <t>16 01 03 Naudoti nebetinkamos padangos</t>
  </si>
  <si>
    <t>17 06 05* Statybinės medžiagos, turinčios asbesto</t>
  </si>
  <si>
    <t>20 01 23* Nebenaudojama įranga, kurioje yra chlorfluorangliavandenilių</t>
  </si>
  <si>
    <t>20 01 35 01* Temperatūros keitimo įranga</t>
  </si>
  <si>
    <t>20 01 35 02* Ekranai, monitoriai ir įranga, kurioje yra ekranų, kurių paviršiaus plotas didesnis nei 100 cm2</t>
  </si>
  <si>
    <t>20 01 35 06* Smulki IT ir telekomunikacijų įranga (nė vienas iš išorinių išmatavimų neviršija 50 cm)</t>
  </si>
  <si>
    <t>20 01 36 04 Stambi įranga (bent vienas iš išorinių išmatavimų didesnis nei 50 cm)</t>
  </si>
  <si>
    <t>20 01 36 05 Smulki įranga (nė vienas iš išorinių išmatavimų neviršija 50 cm)</t>
  </si>
  <si>
    <t>20 01 36 06 Smulki IT ir telekomunikacijų įranga (nė vienas iš išorinių išmatavimų neviršija 50 cm)</t>
  </si>
  <si>
    <t>Savivaldybės aplinkos apsaugos rėmimo specialiosios programos lėšos</t>
  </si>
  <si>
    <t>13 02 08* kita variklio, pavarų dėžės ir tepamoji alyva</t>
  </si>
  <si>
    <t>16 01 21 01* Degalų filtrai</t>
  </si>
  <si>
    <t>20 01 33* Baterijos ir akumuliatoriai, nurodyti 16 06 01, 16 06 02 arba 16 06 03  ir nerūšiuotos baterijos ir akumuliatoriai, kuriuose yra tokių baterijų</t>
  </si>
  <si>
    <t>17 09 04 Mišrios statybinės ir griovimo atliekos, nenurodytos 17 09 01, 17 09 02 ir 17 09 03</t>
  </si>
  <si>
    <t>17 02 03 Plastikas</t>
  </si>
  <si>
    <t>20 01 21 01* Dienos šviesos lempos</t>
  </si>
  <si>
    <t>16 01 19 Plastikas</t>
  </si>
  <si>
    <t>20 01 27* Dažai, rašalas, klijai ir dervos, kuriuose yra pavojingųjų medžiagų</t>
  </si>
  <si>
    <t>20 01 40 Metalai</t>
  </si>
  <si>
    <t>20 01 10 Drabužiai</t>
  </si>
  <si>
    <t>20 01 34 Baterijos ir akumuliatoriai, nenurodyti 20 01 33</t>
  </si>
  <si>
    <t>16 01 14* Aušinamieji skysčiai, kuriuose yra pavojingųjų medžiagų</t>
  </si>
  <si>
    <t>15 01 02 02 Kitos plastikinės pakuotės</t>
  </si>
  <si>
    <t>20 01 36 01 Temperatūros keitimo įranga</t>
  </si>
  <si>
    <t>16 01 07* Tepalų filtrai</t>
  </si>
  <si>
    <t>16 01 21 02* Vidaus degimo variklių įsiurbiamo oro filtrai</t>
  </si>
  <si>
    <t>16 01 21 03* Autotransporto priemonių amortizatoriai</t>
  </si>
  <si>
    <t>16 06 01 02* Automobiliams skirti švino akumuliatoriai</t>
  </si>
  <si>
    <t>20 02 01 02 Biologiškai skaidžios atliekos</t>
  </si>
  <si>
    <t>20 02 01 99 Biologiškai skaidžios atliekos</t>
  </si>
  <si>
    <t>20 01 38 Mediena, nenurodyta 20 01 37</t>
  </si>
  <si>
    <t>20 01 35 04* Stambi įranga, išskyrus fotovoltines plokštes (bent vienas išorinis matmuodidesnis nei 50 cm)</t>
  </si>
  <si>
    <t>2025 metais</t>
  </si>
  <si>
    <t>20 01 36 14 Fotovoltinės plokštės</t>
  </si>
  <si>
    <t>16 01 13* Stabdžių skystis</t>
  </si>
  <si>
    <t>16 05 06* Laboratorinės cheminės medžiagos, kurių sudėtyje yra pavojingųjų medžiagų arba kurios iš jų sudarytos, įskaitant laboratorinių cheminių medžiagų mišinius</t>
  </si>
  <si>
    <t>20 01 13* Tirpikliai</t>
  </si>
  <si>
    <t>20 01 29* Plovikliai, kuriuose yra pavojingų cheminių medžiagų</t>
  </si>
  <si>
    <t>20 01 39 99 Plastikai</t>
  </si>
  <si>
    <t>20 01 01 Popierius ir kartonas</t>
  </si>
  <si>
    <t>20 01 02 Stiklas</t>
  </si>
  <si>
    <t>20 01 39 Plastikai</t>
  </si>
  <si>
    <t>20 01 99 Popieriaus ir plastiko pakuotės (individualus srautas)</t>
  </si>
  <si>
    <t>20 01 99 Stiklo pakuotės (individualus srautas)</t>
  </si>
  <si>
    <t>20 01 02 99 Stiklas</t>
  </si>
  <si>
    <t>16 01 20 Stiklas</t>
  </si>
  <si>
    <t>16 01 22 02 Kitos kitaip neapibrėžtos sudedamosios dalys</t>
  </si>
  <si>
    <t>19 12 12 08 Kitos mechaninio atliekų (įskaitant medžiagų mišinius) apdorojimo atliekos</t>
  </si>
  <si>
    <t>20 01 25 Maistinis aliejus ir riebalai</t>
  </si>
  <si>
    <t>Atliekų surinkėjo nuosavos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</si>
</sst>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86"/>
    </font>
    <font>
      <sz val="6.8"/>
      <color indexed="8"/>
      <name val="Lucida Sans Unicode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0"/>
      <name val="Times New Roman"/>
      <family val="1"/>
      <charset val="186"/>
    </font>
    <font>
      <sz val="10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0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color indexed="10"/>
      <name val="Arial"/>
      <family val="2"/>
      <charset val="186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2" fillId="0" borderId="0" xfId="0" applyFont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5" fillId="0" borderId="1" xfId="0" applyFont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workbookViewId="0">
      <selection activeCell="R7" sqref="R7"/>
    </sheetView>
  </sheetViews>
  <sheetFormatPr defaultRowHeight="15" x14ac:dyDescent="0.25"/>
  <cols>
    <col min="1" max="1" width="21.5703125" customWidth="1"/>
    <col min="2" max="2" width="11.140625" customWidth="1"/>
    <col min="3" max="3" width="12.42578125" customWidth="1"/>
    <col min="4" max="4" width="13.42578125" customWidth="1"/>
    <col min="5" max="5" width="13.28515625" customWidth="1"/>
    <col min="6" max="6" width="10.7109375" customWidth="1"/>
    <col min="7" max="7" width="12.7109375" customWidth="1"/>
    <col min="8" max="8" width="12.28515625" customWidth="1"/>
    <col min="9" max="9" width="10.5703125" customWidth="1"/>
    <col min="10" max="10" width="10.42578125" customWidth="1"/>
    <col min="11" max="11" width="12.28515625" customWidth="1"/>
  </cols>
  <sheetData>
    <row r="1" spans="1:11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5.75" x14ac:dyDescent="0.25">
      <c r="A4" s="36" t="s">
        <v>53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0" t="s">
        <v>8</v>
      </c>
      <c r="H6" s="30"/>
      <c r="I6" s="30"/>
      <c r="J6" s="30"/>
      <c r="K6" s="30" t="s">
        <v>9</v>
      </c>
    </row>
    <row r="7" spans="1:11" ht="78.75" x14ac:dyDescent="0.25">
      <c r="A7" s="30"/>
      <c r="B7" s="30"/>
      <c r="C7" s="30"/>
      <c r="D7" s="30"/>
      <c r="E7" s="30"/>
      <c r="F7" s="30"/>
      <c r="G7" s="2" t="s">
        <v>10</v>
      </c>
      <c r="H7" s="2" t="s">
        <v>11</v>
      </c>
      <c r="I7" s="2" t="s">
        <v>12</v>
      </c>
      <c r="J7" s="2" t="s">
        <v>13</v>
      </c>
      <c r="K7" s="30"/>
    </row>
    <row r="8" spans="1:11" ht="34.5" customHeight="1" x14ac:dyDescent="0.25">
      <c r="A8" s="30"/>
      <c r="B8" s="30"/>
      <c r="C8" s="30"/>
      <c r="D8" s="30"/>
      <c r="E8" s="30"/>
      <c r="F8" s="30"/>
      <c r="G8" s="31" t="s">
        <v>14</v>
      </c>
      <c r="H8" s="31"/>
      <c r="I8" s="31"/>
      <c r="J8" s="31"/>
      <c r="K8" s="30"/>
    </row>
    <row r="9" spans="1:11" ht="25.5" x14ac:dyDescent="0.25">
      <c r="A9" s="13" t="s">
        <v>18</v>
      </c>
      <c r="B9" s="14">
        <v>6513.64</v>
      </c>
      <c r="C9" s="14"/>
      <c r="D9" s="14"/>
      <c r="E9" s="14"/>
      <c r="F9" s="14">
        <f t="shared" ref="F9:F13" si="0">SUM(B9:E9)</f>
        <v>6513.64</v>
      </c>
      <c r="G9" s="15">
        <v>0</v>
      </c>
      <c r="H9" s="15">
        <v>1</v>
      </c>
      <c r="I9" s="15">
        <v>0</v>
      </c>
      <c r="J9" s="15">
        <v>0</v>
      </c>
      <c r="K9" s="11"/>
    </row>
    <row r="10" spans="1:11" s="12" customFormat="1" ht="25.5" x14ac:dyDescent="0.25">
      <c r="A10" s="13" t="s">
        <v>19</v>
      </c>
      <c r="B10" s="18"/>
      <c r="C10" s="18">
        <v>480.78</v>
      </c>
      <c r="D10" s="18"/>
      <c r="E10" s="18"/>
      <c r="F10" s="18">
        <f t="shared" si="0"/>
        <v>480.78</v>
      </c>
      <c r="G10" s="19">
        <v>0</v>
      </c>
      <c r="H10" s="19">
        <v>1</v>
      </c>
      <c r="I10" s="19">
        <v>0</v>
      </c>
      <c r="J10" s="19">
        <v>0</v>
      </c>
      <c r="K10" s="20"/>
    </row>
    <row r="11" spans="1:11" s="12" customFormat="1" ht="25.5" x14ac:dyDescent="0.25">
      <c r="A11" s="13" t="s">
        <v>49</v>
      </c>
      <c r="B11" s="14">
        <v>1938.82</v>
      </c>
      <c r="C11" s="14"/>
      <c r="D11" s="14"/>
      <c r="E11" s="14"/>
      <c r="F11" s="14">
        <f t="shared" si="0"/>
        <v>1938.82</v>
      </c>
      <c r="G11" s="15">
        <v>0</v>
      </c>
      <c r="H11" s="15">
        <v>1</v>
      </c>
      <c r="I11" s="15">
        <v>0</v>
      </c>
      <c r="J11" s="15">
        <v>0</v>
      </c>
      <c r="K11" s="11"/>
    </row>
    <row r="12" spans="1:11" s="12" customFormat="1" ht="25.5" x14ac:dyDescent="0.25">
      <c r="A12" s="13" t="s">
        <v>50</v>
      </c>
      <c r="B12" s="14"/>
      <c r="C12" s="14"/>
      <c r="D12" s="14">
        <v>6</v>
      </c>
      <c r="E12" s="14"/>
      <c r="F12" s="18">
        <f t="shared" si="0"/>
        <v>6</v>
      </c>
      <c r="G12" s="15">
        <v>1</v>
      </c>
      <c r="H12" s="15">
        <v>0</v>
      </c>
      <c r="I12" s="15">
        <v>0</v>
      </c>
      <c r="J12" s="15">
        <v>0</v>
      </c>
      <c r="K12" s="11"/>
    </row>
    <row r="13" spans="1:11" s="12" customFormat="1" ht="25.5" x14ac:dyDescent="0.25">
      <c r="A13" s="27" t="s">
        <v>20</v>
      </c>
      <c r="B13" s="18"/>
      <c r="C13" s="18"/>
      <c r="D13" s="18">
        <v>53</v>
      </c>
      <c r="E13" s="18"/>
      <c r="F13" s="18">
        <f t="shared" si="0"/>
        <v>53</v>
      </c>
      <c r="G13" s="19">
        <v>1</v>
      </c>
      <c r="H13" s="19">
        <v>0</v>
      </c>
      <c r="I13" s="19">
        <v>0</v>
      </c>
      <c r="J13" s="19">
        <v>0</v>
      </c>
      <c r="K13" s="20"/>
    </row>
    <row r="14" spans="1:11" ht="25.5" x14ac:dyDescent="0.25">
      <c r="A14" s="13" t="s">
        <v>60</v>
      </c>
      <c r="B14" s="14">
        <v>59.99</v>
      </c>
      <c r="C14" s="14"/>
      <c r="D14" s="14"/>
      <c r="E14" s="14"/>
      <c r="F14" s="14">
        <f t="shared" ref="F14:F58" si="1">SUM(B14:E14)</f>
        <v>59.99</v>
      </c>
      <c r="G14" s="15">
        <v>0</v>
      </c>
      <c r="H14" s="15">
        <v>0</v>
      </c>
      <c r="I14" s="15">
        <v>1</v>
      </c>
      <c r="J14" s="15">
        <v>0</v>
      </c>
      <c r="K14" s="11"/>
    </row>
    <row r="15" spans="1:11" s="12" customFormat="1" x14ac:dyDescent="0.25">
      <c r="A15" s="13" t="s">
        <v>61</v>
      </c>
      <c r="B15" s="14">
        <v>146.46</v>
      </c>
      <c r="C15" s="14"/>
      <c r="D15" s="14"/>
      <c r="E15" s="14"/>
      <c r="F15" s="14">
        <f t="shared" si="1"/>
        <v>146.46</v>
      </c>
      <c r="G15" s="15">
        <v>0</v>
      </c>
      <c r="H15" s="15">
        <v>0</v>
      </c>
      <c r="I15" s="15">
        <v>1</v>
      </c>
      <c r="J15" s="15">
        <v>0</v>
      </c>
      <c r="K15" s="11"/>
    </row>
    <row r="16" spans="1:11" s="12" customFormat="1" x14ac:dyDescent="0.25">
      <c r="A16" s="13" t="s">
        <v>65</v>
      </c>
      <c r="B16" s="14"/>
      <c r="C16" s="14">
        <v>45.28</v>
      </c>
      <c r="D16" s="14"/>
      <c r="E16" s="14"/>
      <c r="F16" s="14">
        <f t="shared" si="1"/>
        <v>45.28</v>
      </c>
      <c r="G16" s="15">
        <v>0</v>
      </c>
      <c r="H16" s="15">
        <v>1</v>
      </c>
      <c r="I16" s="15">
        <v>0</v>
      </c>
      <c r="J16" s="15">
        <v>0</v>
      </c>
      <c r="K16" s="11"/>
    </row>
    <row r="17" spans="1:11" s="12" customFormat="1" ht="60" x14ac:dyDescent="0.25">
      <c r="A17" s="13" t="s">
        <v>69</v>
      </c>
      <c r="B17" s="14">
        <v>0.26500000000000001</v>
      </c>
      <c r="C17" s="14"/>
      <c r="D17" s="14"/>
      <c r="E17" s="14"/>
      <c r="F17" s="14">
        <f t="shared" si="1"/>
        <v>0.26500000000000001</v>
      </c>
      <c r="G17" s="15">
        <v>0</v>
      </c>
      <c r="H17" s="15">
        <v>0</v>
      </c>
      <c r="I17" s="15">
        <v>0</v>
      </c>
      <c r="J17" s="15">
        <v>1</v>
      </c>
      <c r="K17" s="26" t="s">
        <v>70</v>
      </c>
    </row>
    <row r="18" spans="1:11" s="12" customFormat="1" x14ac:dyDescent="0.25">
      <c r="A18" s="13" t="s">
        <v>62</v>
      </c>
      <c r="B18" s="14">
        <v>81.02</v>
      </c>
      <c r="C18" s="14"/>
      <c r="D18" s="14"/>
      <c r="E18" s="14"/>
      <c r="F18" s="14">
        <f t="shared" si="1"/>
        <v>81.02</v>
      </c>
      <c r="G18" s="15">
        <v>0</v>
      </c>
      <c r="H18" s="15">
        <v>0</v>
      </c>
      <c r="I18" s="15">
        <v>1</v>
      </c>
      <c r="J18" s="15">
        <v>0</v>
      </c>
      <c r="K18" s="11"/>
    </row>
    <row r="19" spans="1:11" s="12" customFormat="1" x14ac:dyDescent="0.25">
      <c r="A19" s="13" t="s">
        <v>59</v>
      </c>
      <c r="B19" s="14"/>
      <c r="C19" s="14">
        <v>9.24</v>
      </c>
      <c r="D19" s="14"/>
      <c r="E19" s="14"/>
      <c r="F19" s="14">
        <f t="shared" si="1"/>
        <v>9.24</v>
      </c>
      <c r="G19" s="15">
        <v>0</v>
      </c>
      <c r="H19" s="15">
        <v>1</v>
      </c>
      <c r="I19" s="15">
        <v>0</v>
      </c>
      <c r="J19" s="15">
        <v>0</v>
      </c>
      <c r="K19" s="11"/>
    </row>
    <row r="20" spans="1:11" s="12" customFormat="1" ht="38.25" x14ac:dyDescent="0.25">
      <c r="A20" s="28" t="s">
        <v>63</v>
      </c>
      <c r="B20" s="14">
        <v>404.64</v>
      </c>
      <c r="C20" s="14"/>
      <c r="D20" s="14"/>
      <c r="E20" s="14"/>
      <c r="F20" s="14">
        <f t="shared" si="1"/>
        <v>404.64</v>
      </c>
      <c r="G20" s="15">
        <v>0</v>
      </c>
      <c r="H20" s="15">
        <v>0</v>
      </c>
      <c r="I20" s="15">
        <v>1</v>
      </c>
      <c r="J20" s="15">
        <v>0</v>
      </c>
      <c r="K20" s="11"/>
    </row>
    <row r="21" spans="1:11" s="12" customFormat="1" ht="25.5" x14ac:dyDescent="0.25">
      <c r="A21" s="13" t="s">
        <v>64</v>
      </c>
      <c r="B21" s="14">
        <v>290.5</v>
      </c>
      <c r="C21" s="14"/>
      <c r="D21" s="14"/>
      <c r="E21" s="14"/>
      <c r="F21" s="14">
        <f t="shared" si="1"/>
        <v>290.5</v>
      </c>
      <c r="G21" s="15">
        <v>0</v>
      </c>
      <c r="H21" s="15">
        <v>0</v>
      </c>
      <c r="I21" s="15">
        <v>1</v>
      </c>
      <c r="J21" s="15">
        <v>0</v>
      </c>
      <c r="K21" s="11"/>
    </row>
    <row r="22" spans="1:11" s="12" customFormat="1" ht="25.5" x14ac:dyDescent="0.25">
      <c r="A22" s="13" t="s">
        <v>43</v>
      </c>
      <c r="B22" s="14"/>
      <c r="C22" s="14">
        <v>0.81799999999999995</v>
      </c>
      <c r="D22" s="14"/>
      <c r="E22" s="14"/>
      <c r="F22" s="18">
        <f t="shared" si="1"/>
        <v>0.81799999999999995</v>
      </c>
      <c r="G22" s="15">
        <v>0</v>
      </c>
      <c r="H22" s="15">
        <v>1</v>
      </c>
      <c r="I22" s="15">
        <v>0</v>
      </c>
      <c r="J22" s="15">
        <v>0</v>
      </c>
      <c r="K22" s="11"/>
    </row>
    <row r="23" spans="1:11" s="12" customFormat="1" x14ac:dyDescent="0.25">
      <c r="A23" s="13" t="s">
        <v>40</v>
      </c>
      <c r="B23" s="18">
        <v>135.76</v>
      </c>
      <c r="C23" s="18">
        <v>1.81</v>
      </c>
      <c r="D23" s="18"/>
      <c r="E23" s="18"/>
      <c r="F23" s="18">
        <f t="shared" si="1"/>
        <v>137.57</v>
      </c>
      <c r="G23" s="19">
        <v>0</v>
      </c>
      <c r="H23" s="19">
        <v>1</v>
      </c>
      <c r="I23" s="19">
        <v>0</v>
      </c>
      <c r="J23" s="19">
        <v>0</v>
      </c>
      <c r="K23" s="20"/>
    </row>
    <row r="24" spans="1:11" s="12" customFormat="1" x14ac:dyDescent="0.25">
      <c r="A24" s="13" t="s">
        <v>57</v>
      </c>
      <c r="B24" s="18"/>
      <c r="C24" s="18">
        <v>0.2</v>
      </c>
      <c r="D24" s="18"/>
      <c r="E24" s="18"/>
      <c r="F24" s="18">
        <f t="shared" si="1"/>
        <v>0.2</v>
      </c>
      <c r="G24" s="19">
        <v>0</v>
      </c>
      <c r="H24" s="19">
        <v>1</v>
      </c>
      <c r="I24" s="19">
        <v>0</v>
      </c>
      <c r="J24" s="19">
        <v>0</v>
      </c>
      <c r="K24" s="20"/>
    </row>
    <row r="25" spans="1:11" s="12" customFormat="1" ht="25.5" x14ac:dyDescent="0.25">
      <c r="A25" s="13" t="s">
        <v>44</v>
      </c>
      <c r="B25" s="18"/>
      <c r="C25" s="18">
        <v>7.2999999999999995E-2</v>
      </c>
      <c r="D25" s="18"/>
      <c r="E25" s="18">
        <v>8.1000000000000003E-2</v>
      </c>
      <c r="F25" s="18">
        <f t="shared" si="1"/>
        <v>0.154</v>
      </c>
      <c r="G25" s="19">
        <v>0</v>
      </c>
      <c r="H25" s="19">
        <v>1</v>
      </c>
      <c r="I25" s="19">
        <v>1</v>
      </c>
      <c r="J25" s="19">
        <v>0</v>
      </c>
      <c r="K25" s="20"/>
    </row>
    <row r="26" spans="1:11" ht="51" x14ac:dyDescent="0.25">
      <c r="A26" s="28" t="s">
        <v>27</v>
      </c>
      <c r="B26" s="14"/>
      <c r="C26" s="14">
        <v>9.4469999999999992</v>
      </c>
      <c r="D26" s="14"/>
      <c r="E26" s="23">
        <v>23.02</v>
      </c>
      <c r="F26" s="18">
        <f t="shared" si="1"/>
        <v>32.466999999999999</v>
      </c>
      <c r="G26" s="15">
        <v>0</v>
      </c>
      <c r="H26" s="15">
        <v>1</v>
      </c>
      <c r="I26" s="15">
        <v>1</v>
      </c>
      <c r="J26" s="15">
        <v>0</v>
      </c>
      <c r="K26" s="11"/>
    </row>
    <row r="27" spans="1:11" ht="51" x14ac:dyDescent="0.25">
      <c r="A27" s="28" t="s">
        <v>28</v>
      </c>
      <c r="B27" s="14"/>
      <c r="C27" s="14">
        <v>10.641999999999999</v>
      </c>
      <c r="D27" s="14"/>
      <c r="E27" s="23">
        <v>13.33</v>
      </c>
      <c r="F27" s="18">
        <f t="shared" si="1"/>
        <v>23.972000000000001</v>
      </c>
      <c r="G27" s="15">
        <v>0</v>
      </c>
      <c r="H27" s="15">
        <v>1</v>
      </c>
      <c r="I27" s="15">
        <v>1</v>
      </c>
      <c r="J27" s="15">
        <v>0</v>
      </c>
      <c r="K27" s="11"/>
    </row>
    <row r="28" spans="1:11" ht="63.75" x14ac:dyDescent="0.25">
      <c r="A28" s="28" t="s">
        <v>29</v>
      </c>
      <c r="B28" s="14"/>
      <c r="C28" s="14">
        <v>1.36</v>
      </c>
      <c r="D28" s="14"/>
      <c r="E28" s="23">
        <v>2.0819999999999999</v>
      </c>
      <c r="F28" s="18">
        <f t="shared" si="1"/>
        <v>3.4420000000000002</v>
      </c>
      <c r="G28" s="19">
        <v>0</v>
      </c>
      <c r="H28" s="15">
        <v>1</v>
      </c>
      <c r="I28" s="15">
        <v>1</v>
      </c>
      <c r="J28" s="15">
        <v>0</v>
      </c>
      <c r="K28" s="11"/>
    </row>
    <row r="29" spans="1:11" ht="25.5" x14ac:dyDescent="0.25">
      <c r="A29" s="28" t="s">
        <v>54</v>
      </c>
      <c r="B29" s="14"/>
      <c r="C29" s="14">
        <v>0.57999999999999996</v>
      </c>
      <c r="D29" s="14"/>
      <c r="E29" s="23"/>
      <c r="F29" s="18">
        <f t="shared" si="1"/>
        <v>0.57999999999999996</v>
      </c>
      <c r="G29" s="19">
        <v>0</v>
      </c>
      <c r="H29" s="19">
        <v>1</v>
      </c>
      <c r="I29" s="25">
        <v>0</v>
      </c>
      <c r="J29" s="19">
        <v>0</v>
      </c>
      <c r="K29" s="11"/>
    </row>
    <row r="30" spans="1:11" ht="25.5" x14ac:dyDescent="0.25">
      <c r="A30" s="28" t="s">
        <v>51</v>
      </c>
      <c r="B30" s="14"/>
      <c r="C30" s="14">
        <v>189.5</v>
      </c>
      <c r="D30" s="14"/>
      <c r="E30" s="23"/>
      <c r="F30" s="18">
        <f t="shared" si="1"/>
        <v>189.5</v>
      </c>
      <c r="G30" s="19">
        <v>0</v>
      </c>
      <c r="H30" s="15">
        <v>1</v>
      </c>
      <c r="I30" s="15">
        <v>0</v>
      </c>
      <c r="J30" s="15">
        <v>0</v>
      </c>
      <c r="K30" s="11"/>
    </row>
    <row r="31" spans="1:11" x14ac:dyDescent="0.25">
      <c r="A31" s="28" t="s">
        <v>39</v>
      </c>
      <c r="B31" s="18"/>
      <c r="C31" s="18">
        <v>13.25</v>
      </c>
      <c r="D31" s="18"/>
      <c r="E31" s="23"/>
      <c r="F31" s="18">
        <f t="shared" si="1"/>
        <v>13.25</v>
      </c>
      <c r="G31" s="19">
        <v>0</v>
      </c>
      <c r="H31" s="19">
        <v>1</v>
      </c>
      <c r="I31" s="19">
        <v>0</v>
      </c>
      <c r="J31" s="19">
        <v>0</v>
      </c>
      <c r="K31" s="20"/>
    </row>
    <row r="32" spans="1:11" ht="105" x14ac:dyDescent="0.25">
      <c r="A32" s="13" t="s">
        <v>21</v>
      </c>
      <c r="B32" s="18"/>
      <c r="C32" s="18">
        <v>95.2</v>
      </c>
      <c r="D32" s="18">
        <v>51.19</v>
      </c>
      <c r="E32" s="23">
        <v>7.0270000000000001</v>
      </c>
      <c r="F32" s="18">
        <f t="shared" si="1"/>
        <v>153.41699999999997</v>
      </c>
      <c r="G32" s="19">
        <v>0</v>
      </c>
      <c r="H32" s="19">
        <v>1</v>
      </c>
      <c r="I32" s="19">
        <v>1</v>
      </c>
      <c r="J32" s="19">
        <v>1</v>
      </c>
      <c r="K32" s="21" t="s">
        <v>30</v>
      </c>
    </row>
    <row r="33" spans="1:11" ht="105" x14ac:dyDescent="0.25">
      <c r="A33" s="13" t="s">
        <v>37</v>
      </c>
      <c r="B33" s="18"/>
      <c r="C33" s="18"/>
      <c r="D33" s="18">
        <v>6.14</v>
      </c>
      <c r="E33" s="23"/>
      <c r="F33" s="18">
        <f t="shared" si="1"/>
        <v>6.14</v>
      </c>
      <c r="G33" s="19">
        <v>0</v>
      </c>
      <c r="H33" s="19">
        <v>0</v>
      </c>
      <c r="I33" s="19">
        <v>0</v>
      </c>
      <c r="J33" s="19">
        <v>1</v>
      </c>
      <c r="K33" s="21" t="s">
        <v>30</v>
      </c>
    </row>
    <row r="34" spans="1:11" ht="105" x14ac:dyDescent="0.25">
      <c r="A34" s="13" t="s">
        <v>66</v>
      </c>
      <c r="B34" s="18"/>
      <c r="C34" s="18"/>
      <c r="D34" s="18">
        <v>0.15</v>
      </c>
      <c r="E34" s="23"/>
      <c r="F34" s="18">
        <f t="shared" si="1"/>
        <v>0.15</v>
      </c>
      <c r="G34" s="19">
        <v>0</v>
      </c>
      <c r="H34" s="19">
        <v>0</v>
      </c>
      <c r="I34" s="19">
        <v>0</v>
      </c>
      <c r="J34" s="19">
        <v>1</v>
      </c>
      <c r="K34" s="21" t="s">
        <v>30</v>
      </c>
    </row>
    <row r="35" spans="1:11" ht="105" x14ac:dyDescent="0.25">
      <c r="A35" s="13" t="s">
        <v>67</v>
      </c>
      <c r="B35" s="18"/>
      <c r="C35" s="18"/>
      <c r="D35" s="18">
        <v>4.1900000000000004</v>
      </c>
      <c r="E35" s="23"/>
      <c r="F35" s="18">
        <f t="shared" si="1"/>
        <v>4.1900000000000004</v>
      </c>
      <c r="G35" s="19">
        <v>0</v>
      </c>
      <c r="H35" s="19">
        <v>0</v>
      </c>
      <c r="I35" s="19">
        <v>0</v>
      </c>
      <c r="J35" s="19">
        <v>1</v>
      </c>
      <c r="K35" s="21" t="s">
        <v>30</v>
      </c>
    </row>
    <row r="36" spans="1:11" x14ac:dyDescent="0.25">
      <c r="A36" s="13" t="s">
        <v>35</v>
      </c>
      <c r="B36" s="18"/>
      <c r="C36" s="18">
        <v>2.347</v>
      </c>
      <c r="D36" s="18"/>
      <c r="E36" s="23"/>
      <c r="F36" s="18">
        <f t="shared" si="1"/>
        <v>2.347</v>
      </c>
      <c r="G36" s="19">
        <v>0</v>
      </c>
      <c r="H36" s="19">
        <v>1</v>
      </c>
      <c r="I36" s="19">
        <v>0</v>
      </c>
      <c r="J36" s="19">
        <v>0</v>
      </c>
      <c r="K36" s="21"/>
    </row>
    <row r="37" spans="1:11" ht="105" x14ac:dyDescent="0.25">
      <c r="A37" s="29" t="s">
        <v>34</v>
      </c>
      <c r="B37" s="18"/>
      <c r="C37" s="18">
        <v>776.69</v>
      </c>
      <c r="D37" s="18">
        <v>17.36</v>
      </c>
      <c r="E37" s="23"/>
      <c r="F37" s="18">
        <f t="shared" si="1"/>
        <v>794.05000000000007</v>
      </c>
      <c r="G37" s="19">
        <v>0</v>
      </c>
      <c r="H37" s="19">
        <v>1</v>
      </c>
      <c r="I37" s="19">
        <v>0</v>
      </c>
      <c r="J37" s="19">
        <v>1</v>
      </c>
      <c r="K37" s="21" t="s">
        <v>30</v>
      </c>
    </row>
    <row r="38" spans="1:11" ht="105" x14ac:dyDescent="0.25">
      <c r="A38" s="13" t="s">
        <v>22</v>
      </c>
      <c r="B38" s="18"/>
      <c r="C38" s="18">
        <v>144.47999999999999</v>
      </c>
      <c r="D38" s="18">
        <v>304.24</v>
      </c>
      <c r="E38" s="23"/>
      <c r="F38" s="14">
        <f t="shared" si="1"/>
        <v>448.72</v>
      </c>
      <c r="G38" s="15">
        <v>0</v>
      </c>
      <c r="H38" s="15">
        <v>1</v>
      </c>
      <c r="I38" s="15">
        <v>0</v>
      </c>
      <c r="J38" s="15">
        <v>1</v>
      </c>
      <c r="K38" s="24" t="s">
        <v>30</v>
      </c>
    </row>
    <row r="39" spans="1:11" ht="105" x14ac:dyDescent="0.25">
      <c r="A39" s="13" t="s">
        <v>68</v>
      </c>
      <c r="B39" s="18"/>
      <c r="C39" s="18"/>
      <c r="D39" s="18">
        <v>7.52</v>
      </c>
      <c r="E39" s="23"/>
      <c r="F39" s="14">
        <f t="shared" si="1"/>
        <v>7.52</v>
      </c>
      <c r="G39" s="15">
        <v>0</v>
      </c>
      <c r="H39" s="15">
        <v>0</v>
      </c>
      <c r="I39" s="15">
        <v>0</v>
      </c>
      <c r="J39" s="15">
        <v>1</v>
      </c>
      <c r="K39" s="24" t="s">
        <v>30</v>
      </c>
    </row>
    <row r="40" spans="1:11" ht="25.5" x14ac:dyDescent="0.25">
      <c r="A40" s="13" t="s">
        <v>36</v>
      </c>
      <c r="B40" s="16"/>
      <c r="C40" s="14">
        <v>0.70199999999999996</v>
      </c>
      <c r="D40" s="14"/>
      <c r="E40" s="23">
        <v>1.194</v>
      </c>
      <c r="F40" s="14">
        <f t="shared" si="1"/>
        <v>1.8959999999999999</v>
      </c>
      <c r="G40" s="15">
        <v>0</v>
      </c>
      <c r="H40" s="15">
        <v>1</v>
      </c>
      <c r="I40" s="15">
        <v>1</v>
      </c>
      <c r="J40" s="15">
        <v>0</v>
      </c>
      <c r="K40" s="11"/>
    </row>
    <row r="41" spans="1:11" ht="38.25" x14ac:dyDescent="0.25">
      <c r="A41" s="13" t="s">
        <v>23</v>
      </c>
      <c r="B41" s="16"/>
      <c r="C41" s="14">
        <v>21.895</v>
      </c>
      <c r="D41" s="14"/>
      <c r="E41" s="23">
        <v>33.08</v>
      </c>
      <c r="F41" s="14">
        <f t="shared" si="1"/>
        <v>54.974999999999994</v>
      </c>
      <c r="G41" s="15">
        <v>0</v>
      </c>
      <c r="H41" s="15">
        <v>1</v>
      </c>
      <c r="I41" s="15">
        <v>1</v>
      </c>
      <c r="J41" s="15">
        <v>0</v>
      </c>
      <c r="K41" s="11"/>
    </row>
    <row r="42" spans="1:11" ht="38.25" x14ac:dyDescent="0.25">
      <c r="A42" s="13" t="s">
        <v>38</v>
      </c>
      <c r="B42" s="17"/>
      <c r="C42" s="18">
        <v>1.522</v>
      </c>
      <c r="D42" s="18"/>
      <c r="E42" s="23"/>
      <c r="F42" s="18">
        <f t="shared" si="1"/>
        <v>1.522</v>
      </c>
      <c r="G42" s="19">
        <v>0</v>
      </c>
      <c r="H42" s="19">
        <v>1</v>
      </c>
      <c r="I42" s="19">
        <v>0</v>
      </c>
      <c r="J42" s="19">
        <v>0</v>
      </c>
      <c r="K42" s="20"/>
    </row>
    <row r="43" spans="1:11" ht="38.25" x14ac:dyDescent="0.25">
      <c r="A43" s="13" t="s">
        <v>58</v>
      </c>
      <c r="B43" s="17"/>
      <c r="C43" s="18">
        <v>0.2</v>
      </c>
      <c r="D43" s="18"/>
      <c r="E43" s="23"/>
      <c r="F43" s="18">
        <f t="shared" si="1"/>
        <v>0.2</v>
      </c>
      <c r="G43" s="19">
        <v>0</v>
      </c>
      <c r="H43" s="19">
        <v>1</v>
      </c>
      <c r="I43" s="19">
        <v>0</v>
      </c>
      <c r="J43" s="19">
        <v>0</v>
      </c>
      <c r="K43" s="20"/>
    </row>
    <row r="44" spans="1:11" ht="25.5" x14ac:dyDescent="0.25">
      <c r="A44" s="13" t="s">
        <v>24</v>
      </c>
      <c r="B44" s="17"/>
      <c r="C44" s="18">
        <v>2.7E-2</v>
      </c>
      <c r="D44" s="18"/>
      <c r="E44" s="23">
        <v>0.111</v>
      </c>
      <c r="F44" s="18">
        <f t="shared" si="1"/>
        <v>0.13800000000000001</v>
      </c>
      <c r="G44" s="19">
        <v>0</v>
      </c>
      <c r="H44" s="19">
        <v>1</v>
      </c>
      <c r="I44" s="19">
        <v>1</v>
      </c>
      <c r="J44" s="19">
        <v>0</v>
      </c>
      <c r="K44" s="20"/>
    </row>
    <row r="45" spans="1:11" ht="63.75" x14ac:dyDescent="0.25">
      <c r="A45" s="13" t="s">
        <v>25</v>
      </c>
      <c r="B45" s="16"/>
      <c r="C45" s="14">
        <v>11.045999999999999</v>
      </c>
      <c r="D45" s="18"/>
      <c r="E45" s="23">
        <v>15.462999999999999</v>
      </c>
      <c r="F45" s="18">
        <f t="shared" si="1"/>
        <v>26.509</v>
      </c>
      <c r="G45" s="19">
        <v>0</v>
      </c>
      <c r="H45" s="19">
        <v>1</v>
      </c>
      <c r="I45" s="19">
        <v>1</v>
      </c>
      <c r="J45" s="19">
        <v>0</v>
      </c>
      <c r="K45" s="20"/>
    </row>
    <row r="46" spans="1:11" ht="76.5" x14ac:dyDescent="0.25">
      <c r="A46" s="13" t="s">
        <v>52</v>
      </c>
      <c r="B46" s="17"/>
      <c r="C46" s="18"/>
      <c r="D46" s="18"/>
      <c r="E46" s="23">
        <v>5.226</v>
      </c>
      <c r="F46" s="18">
        <f t="shared" si="1"/>
        <v>5.226</v>
      </c>
      <c r="G46" s="19">
        <v>0</v>
      </c>
      <c r="H46" s="19">
        <v>0</v>
      </c>
      <c r="I46" s="19">
        <v>1</v>
      </c>
      <c r="J46" s="19">
        <v>0</v>
      </c>
      <c r="K46" s="20"/>
    </row>
    <row r="47" spans="1:11" ht="60" customHeight="1" x14ac:dyDescent="0.25">
      <c r="A47" s="13" t="s">
        <v>26</v>
      </c>
      <c r="B47" s="17"/>
      <c r="C47" s="18"/>
      <c r="D47" s="18"/>
      <c r="E47" s="23">
        <v>2.0979999999999999</v>
      </c>
      <c r="F47" s="18">
        <f t="shared" si="1"/>
        <v>2.0979999999999999</v>
      </c>
      <c r="G47" s="19">
        <v>0</v>
      </c>
      <c r="H47" s="19">
        <v>0</v>
      </c>
      <c r="I47" s="19">
        <v>1</v>
      </c>
      <c r="J47" s="19">
        <v>0</v>
      </c>
      <c r="K47" s="20"/>
    </row>
    <row r="48" spans="1:11" ht="76.5" x14ac:dyDescent="0.25">
      <c r="A48" s="13" t="s">
        <v>33</v>
      </c>
      <c r="B48" s="16"/>
      <c r="C48" s="14">
        <v>6.4000000000000001E-2</v>
      </c>
      <c r="D48" s="14"/>
      <c r="E48" s="23">
        <v>0.33900000000000002</v>
      </c>
      <c r="F48" s="18">
        <f t="shared" si="1"/>
        <v>0.40300000000000002</v>
      </c>
      <c r="G48" s="15">
        <v>0</v>
      </c>
      <c r="H48" s="15">
        <v>1</v>
      </c>
      <c r="I48" s="15">
        <v>1</v>
      </c>
      <c r="J48" s="15">
        <v>0</v>
      </c>
      <c r="K48" s="11"/>
    </row>
    <row r="49" spans="1:11" ht="38.25" x14ac:dyDescent="0.25">
      <c r="A49" s="22" t="s">
        <v>41</v>
      </c>
      <c r="B49" s="17"/>
      <c r="C49" s="18">
        <v>3.0000000000000001E-3</v>
      </c>
      <c r="D49" s="18"/>
      <c r="E49" s="23">
        <v>1.3129999999999999</v>
      </c>
      <c r="F49" s="18">
        <f t="shared" si="1"/>
        <v>1.3159999999999998</v>
      </c>
      <c r="G49" s="19">
        <v>0</v>
      </c>
      <c r="H49" s="19">
        <v>1</v>
      </c>
      <c r="I49" s="19">
        <v>1</v>
      </c>
      <c r="J49" s="19">
        <v>0</v>
      </c>
      <c r="K49" s="20"/>
    </row>
    <row r="50" spans="1:11" x14ac:dyDescent="0.25">
      <c r="A50" s="22" t="s">
        <v>45</v>
      </c>
      <c r="B50" s="17"/>
      <c r="C50" s="18"/>
      <c r="D50" s="18"/>
      <c r="E50" s="23">
        <v>1.121</v>
      </c>
      <c r="F50" s="18">
        <f t="shared" si="1"/>
        <v>1.121</v>
      </c>
      <c r="G50" s="19">
        <v>0</v>
      </c>
      <c r="H50" s="19">
        <v>0</v>
      </c>
      <c r="I50" s="19">
        <v>1</v>
      </c>
      <c r="J50" s="19">
        <v>0</v>
      </c>
      <c r="K50" s="20"/>
    </row>
    <row r="51" spans="1:11" x14ac:dyDescent="0.25">
      <c r="A51" s="22" t="s">
        <v>55</v>
      </c>
      <c r="B51" s="17"/>
      <c r="C51" s="18">
        <v>5.0000000000000001E-3</v>
      </c>
      <c r="D51" s="18"/>
      <c r="E51" s="23"/>
      <c r="F51" s="18">
        <f t="shared" si="1"/>
        <v>5.0000000000000001E-3</v>
      </c>
      <c r="G51" s="19">
        <v>0</v>
      </c>
      <c r="H51" s="19">
        <v>1</v>
      </c>
      <c r="I51" s="19">
        <v>0</v>
      </c>
      <c r="J51" s="19">
        <v>0</v>
      </c>
      <c r="K51" s="20"/>
    </row>
    <row r="52" spans="1:11" ht="38.25" x14ac:dyDescent="0.25">
      <c r="A52" s="22" t="s">
        <v>42</v>
      </c>
      <c r="B52" s="17"/>
      <c r="C52" s="18">
        <v>0.19500000000000001</v>
      </c>
      <c r="D52" s="18"/>
      <c r="E52" s="23"/>
      <c r="F52" s="18">
        <f t="shared" si="1"/>
        <v>0.19500000000000001</v>
      </c>
      <c r="G52" s="19">
        <v>0</v>
      </c>
      <c r="H52" s="19">
        <v>1</v>
      </c>
      <c r="I52" s="19">
        <v>0</v>
      </c>
      <c r="J52" s="19">
        <v>0</v>
      </c>
      <c r="K52" s="20"/>
    </row>
    <row r="53" spans="1:11" ht="30.75" customHeight="1" x14ac:dyDescent="0.25">
      <c r="A53" s="13" t="s">
        <v>32</v>
      </c>
      <c r="B53" s="17"/>
      <c r="C53" s="18">
        <v>4.9000000000000002E-2</v>
      </c>
      <c r="D53" s="18"/>
      <c r="E53" s="23">
        <v>0.74099999999999999</v>
      </c>
      <c r="F53" s="18">
        <f t="shared" si="1"/>
        <v>0.79</v>
      </c>
      <c r="G53" s="19">
        <v>0</v>
      </c>
      <c r="H53" s="19">
        <v>1</v>
      </c>
      <c r="I53" s="19">
        <v>1</v>
      </c>
      <c r="J53" s="19">
        <v>0</v>
      </c>
      <c r="K53" s="20"/>
    </row>
    <row r="54" spans="1:11" ht="40.5" customHeight="1" x14ac:dyDescent="0.25">
      <c r="A54" s="13" t="s">
        <v>46</v>
      </c>
      <c r="B54" s="17"/>
      <c r="C54" s="18"/>
      <c r="D54" s="18"/>
      <c r="E54" s="23">
        <v>2.004</v>
      </c>
      <c r="F54" s="18">
        <f t="shared" si="1"/>
        <v>2.004</v>
      </c>
      <c r="G54" s="19">
        <v>0</v>
      </c>
      <c r="H54" s="19">
        <v>0</v>
      </c>
      <c r="I54" s="19">
        <v>1</v>
      </c>
      <c r="J54" s="19">
        <v>0</v>
      </c>
      <c r="K54" s="20"/>
    </row>
    <row r="55" spans="1:11" ht="40.5" customHeight="1" x14ac:dyDescent="0.25">
      <c r="A55" s="13" t="s">
        <v>47</v>
      </c>
      <c r="B55" s="17"/>
      <c r="C55" s="18"/>
      <c r="D55" s="18"/>
      <c r="E55" s="23">
        <v>8.5830000000000002</v>
      </c>
      <c r="F55" s="18">
        <f t="shared" si="1"/>
        <v>8.5830000000000002</v>
      </c>
      <c r="G55" s="19">
        <v>0</v>
      </c>
      <c r="H55" s="19">
        <v>0</v>
      </c>
      <c r="I55" s="19">
        <v>1</v>
      </c>
      <c r="J55" s="19">
        <v>0</v>
      </c>
      <c r="K55" s="20"/>
    </row>
    <row r="56" spans="1:11" ht="91.5" customHeight="1" x14ac:dyDescent="0.25">
      <c r="A56" s="13" t="s">
        <v>56</v>
      </c>
      <c r="B56" s="17"/>
      <c r="C56" s="18">
        <v>3.4000000000000002E-2</v>
      </c>
      <c r="D56" s="18"/>
      <c r="E56" s="23"/>
      <c r="F56" s="18">
        <f t="shared" si="1"/>
        <v>3.4000000000000002E-2</v>
      </c>
      <c r="G56" s="19">
        <v>0</v>
      </c>
      <c r="H56" s="19">
        <v>1</v>
      </c>
      <c r="I56" s="19">
        <v>0</v>
      </c>
      <c r="J56" s="19">
        <v>0</v>
      </c>
      <c r="K56" s="20"/>
    </row>
    <row r="57" spans="1:11" ht="40.5" customHeight="1" x14ac:dyDescent="0.25">
      <c r="A57" s="13" t="s">
        <v>48</v>
      </c>
      <c r="B57" s="17"/>
      <c r="C57" s="18"/>
      <c r="D57" s="18"/>
      <c r="E57" s="23">
        <v>0.308</v>
      </c>
      <c r="F57" s="18">
        <f t="shared" si="1"/>
        <v>0.308</v>
      </c>
      <c r="G57" s="19">
        <v>0</v>
      </c>
      <c r="H57" s="19">
        <v>0</v>
      </c>
      <c r="I57" s="19">
        <v>1</v>
      </c>
      <c r="J57" s="19">
        <v>0</v>
      </c>
      <c r="K57" s="20"/>
    </row>
    <row r="58" spans="1:11" ht="40.5" customHeight="1" x14ac:dyDescent="0.25">
      <c r="A58" s="13" t="s">
        <v>31</v>
      </c>
      <c r="B58" s="17"/>
      <c r="C58" s="18">
        <v>4.2750000000000004</v>
      </c>
      <c r="D58" s="18"/>
      <c r="E58" s="23">
        <v>14.084</v>
      </c>
      <c r="F58" s="18">
        <f t="shared" si="1"/>
        <v>18.359000000000002</v>
      </c>
      <c r="G58" s="19">
        <v>0</v>
      </c>
      <c r="H58" s="19">
        <v>1</v>
      </c>
      <c r="I58" s="19">
        <v>1</v>
      </c>
      <c r="J58" s="19">
        <v>0</v>
      </c>
      <c r="K58" s="11"/>
    </row>
    <row r="59" spans="1:11" x14ac:dyDescent="0.25">
      <c r="A59" s="32" t="s">
        <v>15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25">
      <c r="A60" s="3" t="s">
        <v>16</v>
      </c>
      <c r="B60" s="4">
        <f t="shared" ref="B60:J60" si="2">SUM(B9:B58)</f>
        <v>9571.0949999999993</v>
      </c>
      <c r="C60" s="4">
        <f t="shared" si="2"/>
        <v>1821.7140000000004</v>
      </c>
      <c r="D60" s="4">
        <f t="shared" si="2"/>
        <v>449.78999999999996</v>
      </c>
      <c r="E60" s="4">
        <f t="shared" si="2"/>
        <v>131.20499999999998</v>
      </c>
      <c r="F60" s="4">
        <f>SUM(F9:F58)</f>
        <v>11973.804000000002</v>
      </c>
      <c r="G60" s="5">
        <f t="shared" si="2"/>
        <v>2</v>
      </c>
      <c r="H60" s="5">
        <f t="shared" si="2"/>
        <v>32</v>
      </c>
      <c r="I60" s="5">
        <f t="shared" si="2"/>
        <v>24</v>
      </c>
      <c r="J60" s="5">
        <f t="shared" si="2"/>
        <v>8</v>
      </c>
      <c r="K60" s="6"/>
    </row>
    <row r="61" spans="1:11" x14ac:dyDescent="0.25">
      <c r="A61" s="3" t="s">
        <v>17</v>
      </c>
      <c r="B61" s="7">
        <f>B60*100/F60</f>
        <v>79.933620092662252</v>
      </c>
      <c r="C61" s="7">
        <f>C60*100/F60</f>
        <v>15.21416251677412</v>
      </c>
      <c r="D61" s="7">
        <f>D60*100/F60</f>
        <v>3.7564503310727311</v>
      </c>
      <c r="E61" s="7">
        <f>E60*100/F60</f>
        <v>1.0957670594908682</v>
      </c>
      <c r="F61" s="7">
        <f>SUM(B61:E61)</f>
        <v>99.999999999999972</v>
      </c>
      <c r="G61" s="8">
        <f>SUM(G60*100/SUM(G60:J60))</f>
        <v>3.0303030303030303</v>
      </c>
      <c r="H61" s="8">
        <f>SUM(H60*100/SUM(G60:K60))</f>
        <v>48.484848484848484</v>
      </c>
      <c r="I61" s="8">
        <f>SUM(I60*100/SUM(G60:L60))</f>
        <v>36.363636363636367</v>
      </c>
      <c r="J61" s="8">
        <f>SUM(J60*100/SUM(G60:M60))</f>
        <v>12.121212121212121</v>
      </c>
      <c r="K61" s="9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</sheetData>
  <mergeCells count="14">
    <mergeCell ref="G6:J6"/>
    <mergeCell ref="K6:K8"/>
    <mergeCell ref="G8:J8"/>
    <mergeCell ref="A59:K59"/>
    <mergeCell ref="A1:K1"/>
    <mergeCell ref="A2:K2"/>
    <mergeCell ref="A3:K3"/>
    <mergeCell ref="A4:K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2026-02-24T07:08:43Z</dcterms:modified>
</cp:coreProperties>
</file>